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384" activeTab="0"/>
  </bookViews>
  <sheets>
    <sheet name="HD_Lekarstva_ceni_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2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<sst xmlns="http://schemas.openxmlformats.org/spreadsheetml/2006/main" count="79" uniqueCount="51">
  <si>
    <t>Saccharated iron oxide</t>
  </si>
  <si>
    <t>Cinacalcet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</si>
  <si>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</si>
  <si>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</si>
  <si>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</si>
  <si>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</si>
  <si>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</si>
  <si>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</si>
  <si>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</si>
  <si>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</si>
  <si>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</si>
  <si>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 xml:space="preserve">Erythropoietin </t>
  </si>
  <si>
    <t>Търговско наименоване на лекарствените продукти</t>
  </si>
  <si>
    <t>Наименование на производителя</t>
  </si>
  <si>
    <t>Мярка</t>
  </si>
  <si>
    <t>tab</t>
  </si>
  <si>
    <t>amp</t>
  </si>
  <si>
    <t>sp. amp</t>
  </si>
  <si>
    <t>tabl.</t>
  </si>
  <si>
    <t>ПРЕДЛОЖЕНИЕ ОТ:</t>
  </si>
  <si>
    <t>dostavcik_ime</t>
  </si>
  <si>
    <t>porn</t>
  </si>
  <si>
    <t>ime</t>
  </si>
  <si>
    <t>miarka</t>
  </si>
  <si>
    <t>targovsko_ime</t>
  </si>
  <si>
    <t>proizvoditel</t>
  </si>
  <si>
    <t>av1</t>
  </si>
  <si>
    <t>av2</t>
  </si>
  <si>
    <t>ref</t>
  </si>
  <si>
    <t>kolichestvo</t>
  </si>
  <si>
    <t>Обособена позиция</t>
  </si>
  <si>
    <t>stoinost</t>
  </si>
  <si>
    <t>Ferric carboxymaltose</t>
  </si>
  <si>
    <t>100 mg</t>
  </si>
  <si>
    <t>METHOXY POLYETYLENE GLYCOL-EPOETIN BETA</t>
  </si>
  <si>
    <t>Methoxy polyetylene glycol-epoetin beta</t>
  </si>
  <si>
    <t>mcg 0,3ml</t>
  </si>
  <si>
    <t>amp.</t>
  </si>
  <si>
    <t>Sevelamer</t>
  </si>
  <si>
    <t>Представляващ:</t>
  </si>
  <si>
    <t>/име, длъжност/</t>
  </si>
  <si>
    <t>Erythropoietin (beta)</t>
  </si>
  <si>
    <r>
      <t>Образец № 4А</t>
    </r>
    <r>
      <rPr>
        <b/>
        <sz val="10"/>
        <rFont val="Arial"/>
        <family val="2"/>
      </rPr>
      <t xml:space="preserve"> Ценово предложение</t>
    </r>
    <r>
      <rPr>
        <b/>
        <sz val="10"/>
        <rFont val="Arial"/>
        <family val="2"/>
      </rPr>
      <t xml:space="preserve"> за доставка  на ЛЕКАРСТВЕНИ ПРОДУКТИ необходими за провеждане на хемодиализно лечение в 
МОБАЛ "Д-р Стефан Черкезов" АД гр. Велико Търново</t>
    </r>
  </si>
  <si>
    <t>Ед.Цена до четвърти знак без ДДС</t>
  </si>
  <si>
    <t>Обща стойност без ДДС</t>
  </si>
  <si>
    <t>Обща стойност с ДДС</t>
  </si>
  <si>
    <t>Количество</t>
  </si>
  <si>
    <t>Брой позиции</t>
  </si>
  <si>
    <t>Стойност без ДДС</t>
  </si>
  <si>
    <t>Стойност с ДДС</t>
  </si>
  <si>
    <t>sDDS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</si>
</sst>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</numFmts>
  <fonts count="1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1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" fillId="8" borderId="5" applyNumberFormat="0" applyAlignment="0" applyProtection="0"/>
    <xf numFmtId="0" fontId="0" fillId="32" borderId="6" applyNumberFormat="0" applyFont="0" applyAlignment="0" applyProtection="0"/>
    <xf numFmtId="0" fontId="1" fillId="32" borderId="0" applyNumberFormat="0" applyBorder="0" applyAlignment="0" applyProtection="0"/>
    <xf numFmtId="0" fontId="0" fillId="20" borderId="7" applyNumberFormat="0" applyFont="0" applyAlignment="0" applyProtection="0"/>
    <xf numFmtId="0" fontId="1" fillId="33" borderId="8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8" fillId="34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wrapText="1"/>
      <protection locked="0"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34" borderId="10" xfId="0" applyFont="1" applyFill="1" applyBorder="1" applyAlignment="1" applyProtection="1">
      <alignment horizontal="center" wrapText="1"/>
      <protection/>
    </xf>
    <xf numFmtId="172" fontId="0" fillId="0" borderId="10" xfId="0" applyNumberFormat="1" applyFill="1" applyBorder="1" applyAlignment="1" applyProtection="1">
      <alignment/>
      <protection locked="0"/>
    </xf>
    <xf numFmtId="178" fontId="0" fillId="3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heet Title" xfId="74"/>
    <cellStyle name="Title" xfId="75"/>
    <cellStyle name="Total" xfId="76"/>
    <cellStyle name="Warning Text" xfId="77"/>
    <cellStyle name="Currency" xfId="78"/>
    <cellStyle name="Currency [0]" xfId="79"/>
    <cellStyle name="Comma" xfId="80"/>
    <cellStyle name="Comma [0]" xfId="81"/>
    <cellStyle name="Followed Hyperlink" xfId="82"/>
    <cellStyle name="Percent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D5">
      <selection activeCell="E20" sqref="E20"/>
    </sheetView>
  </sheetViews>
  <sheetFormatPr defaultColWidth="9.140625" defaultRowHeight="12.75"/>
  <cols>
    <col min="1" max="1" width="9.140625" style="0" hidden="1" customWidth="1"/>
    <col min="2" max="2" width="7.28125" style="0" customWidth="1"/>
    <col min="3" max="3" width="26.00390625" style="0" customWidth="1"/>
    <col min="4" max="4" width="29.421875" style="0" customWidth="1"/>
    <col min="5" max="5" width="27.8515625" style="0" customWidth="1"/>
    <col min="6" max="6" width="8.421875" style="0" customWidth="1"/>
    <col min="7" max="7" width="7.00390625" style="0" customWidth="1"/>
    <col min="8" max="9" width="12.7109375" style="0" customWidth="1"/>
    <col min="10" max="10" width="7.57421875" style="0" customWidth="1"/>
    <col min="11" max="11" width="8.421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29" t="s">
        <v>42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2:13" ht="24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2:13" ht="12.75">
      <c r="B4" s="1"/>
      <c r="C4" s="1" t="s">
        <v>19</v>
      </c>
      <c r="D4" s="31"/>
      <c r="E4" s="32"/>
      <c r="F4" s="32"/>
      <c r="G4" s="32"/>
      <c r="H4" s="32"/>
      <c r="I4" s="32"/>
      <c r="J4" s="32"/>
      <c r="K4" s="32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60" customHeight="1">
      <c r="B6" s="14" t="s">
        <v>30</v>
      </c>
      <c r="C6" s="14" t="s">
        <v>5</v>
      </c>
      <c r="D6" s="14" t="s">
        <v>12</v>
      </c>
      <c r="E6" s="14" t="s">
        <v>13</v>
      </c>
      <c r="F6" s="28" t="s">
        <v>6</v>
      </c>
      <c r="G6" s="28"/>
      <c r="H6" s="14" t="s">
        <v>7</v>
      </c>
      <c r="I6" s="14" t="s">
        <v>46</v>
      </c>
      <c r="J6" s="14" t="s">
        <v>14</v>
      </c>
      <c r="K6" s="28" t="s">
        <v>43</v>
      </c>
      <c r="L6" s="28" t="s">
        <v>44</v>
      </c>
      <c r="M6" s="14" t="s">
        <v>45</v>
      </c>
    </row>
    <row r="7" spans="1:13" ht="13.5" hidden="1">
      <c r="A7" t="s">
        <v>20</v>
      </c>
      <c r="B7" s="14" t="s">
        <v>21</v>
      </c>
      <c r="C7" s="6" t="s">
        <v>22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/>
      <c r="J7" s="6" t="s">
        <v>23</v>
      </c>
      <c r="K7" s="7" t="s">
        <v>29</v>
      </c>
      <c r="L7" s="6" t="s">
        <v>31</v>
      </c>
      <c r="M7" s="27" t="s">
        <v>50</v>
      </c>
    </row>
    <row r="8" spans="1:13" ht="14.25">
      <c r="A8">
        <f>IF(K8&gt;0,$D$4,"")</f>
      </c>
      <c r="B8" s="20">
        <v>1</v>
      </c>
      <c r="C8" s="5" t="s">
        <v>4</v>
      </c>
      <c r="D8" s="3"/>
      <c r="E8" s="3"/>
      <c r="F8" s="4">
        <v>0.25</v>
      </c>
      <c r="G8" s="4" t="s">
        <v>10</v>
      </c>
      <c r="H8" s="4">
        <v>1.22133</v>
      </c>
      <c r="I8" s="4">
        <v>30000</v>
      </c>
      <c r="J8" s="8" t="s">
        <v>15</v>
      </c>
      <c r="K8" s="15"/>
      <c r="L8" s="16">
        <f>I8*K8</f>
        <v>0</v>
      </c>
      <c r="M8" s="16">
        <f>L8*1.2</f>
        <v>0</v>
      </c>
    </row>
    <row r="9" spans="1:13" ht="14.25">
      <c r="A9">
        <f aca="true" t="shared" si="0" ref="A9:A25">IF(K9&gt;0,$D$4,"")</f>
      </c>
      <c r="B9" s="20">
        <v>2</v>
      </c>
      <c r="C9" s="5" t="s">
        <v>0</v>
      </c>
      <c r="D9" s="3"/>
      <c r="E9" s="3"/>
      <c r="F9" s="4">
        <v>100</v>
      </c>
      <c r="G9" s="4" t="s">
        <v>9</v>
      </c>
      <c r="H9" s="4">
        <v>13.024</v>
      </c>
      <c r="I9" s="4">
        <v>3500</v>
      </c>
      <c r="J9" s="8" t="s">
        <v>16</v>
      </c>
      <c r="K9" s="15"/>
      <c r="L9" s="16">
        <f aca="true" t="shared" si="1" ref="L9:L25">I9*K9</f>
        <v>0</v>
      </c>
      <c r="M9" s="16">
        <f aca="true" t="shared" si="2" ref="M9:M25">L9*1.2</f>
        <v>0</v>
      </c>
    </row>
    <row r="10" spans="1:13" ht="14.25">
      <c r="A10">
        <f t="shared" si="0"/>
      </c>
      <c r="B10" s="20">
        <v>3</v>
      </c>
      <c r="C10" s="5" t="s">
        <v>32</v>
      </c>
      <c r="D10" s="3"/>
      <c r="E10" s="3"/>
      <c r="F10" s="4">
        <v>2</v>
      </c>
      <c r="G10" s="4" t="s">
        <v>9</v>
      </c>
      <c r="H10" s="4" t="s">
        <v>33</v>
      </c>
      <c r="I10" s="4">
        <v>100</v>
      </c>
      <c r="J10" s="8" t="s">
        <v>15</v>
      </c>
      <c r="K10" s="15"/>
      <c r="L10" s="16">
        <f t="shared" si="1"/>
        <v>0</v>
      </c>
      <c r="M10" s="16">
        <f t="shared" si="2"/>
        <v>0</v>
      </c>
    </row>
    <row r="11" spans="1:13" ht="14.25">
      <c r="A11">
        <f t="shared" si="0"/>
      </c>
      <c r="B11" s="20"/>
      <c r="C11" s="9" t="s">
        <v>41</v>
      </c>
      <c r="D11" s="9"/>
      <c r="E11" s="9"/>
      <c r="F11" s="10"/>
      <c r="G11" s="10"/>
      <c r="H11" s="10"/>
      <c r="I11" s="10"/>
      <c r="J11" s="11"/>
      <c r="K11" s="10"/>
      <c r="L11" s="16">
        <f t="shared" si="1"/>
        <v>0</v>
      </c>
      <c r="M11" s="16">
        <f t="shared" si="2"/>
        <v>0</v>
      </c>
    </row>
    <row r="12" spans="1:13" ht="14.25">
      <c r="A12">
        <f t="shared" si="0"/>
      </c>
      <c r="B12" s="20">
        <v>4</v>
      </c>
      <c r="C12" s="5" t="s">
        <v>11</v>
      </c>
      <c r="D12" s="3"/>
      <c r="E12" s="3"/>
      <c r="F12" s="4">
        <v>2000</v>
      </c>
      <c r="G12" s="4" t="s">
        <v>8</v>
      </c>
      <c r="H12" s="4">
        <v>14.26467</v>
      </c>
      <c r="I12" s="4">
        <v>6000</v>
      </c>
      <c r="J12" s="8" t="s">
        <v>17</v>
      </c>
      <c r="K12" s="15"/>
      <c r="L12" s="16">
        <f t="shared" si="1"/>
        <v>0</v>
      </c>
      <c r="M12" s="16">
        <f t="shared" si="2"/>
        <v>0</v>
      </c>
    </row>
    <row r="13" spans="1:13" ht="14.25">
      <c r="A13">
        <f t="shared" si="0"/>
      </c>
      <c r="B13" s="20">
        <v>5</v>
      </c>
      <c r="C13" s="5" t="s">
        <v>11</v>
      </c>
      <c r="D13" s="3"/>
      <c r="E13" s="3"/>
      <c r="F13" s="4">
        <v>3000</v>
      </c>
      <c r="G13" s="4" t="s">
        <v>8</v>
      </c>
      <c r="H13" s="4">
        <v>14.26467</v>
      </c>
      <c r="I13" s="4">
        <v>6000</v>
      </c>
      <c r="J13" s="8" t="s">
        <v>17</v>
      </c>
      <c r="K13" s="15"/>
      <c r="L13" s="16">
        <f t="shared" si="1"/>
        <v>0</v>
      </c>
      <c r="M13" s="16">
        <f t="shared" si="2"/>
        <v>0</v>
      </c>
    </row>
    <row r="14" spans="1:13" ht="14.25">
      <c r="A14">
        <f t="shared" si="0"/>
      </c>
      <c r="B14" s="20">
        <v>6</v>
      </c>
      <c r="C14" s="5" t="s">
        <v>11</v>
      </c>
      <c r="D14" s="3"/>
      <c r="E14" s="3"/>
      <c r="F14" s="4">
        <v>4000</v>
      </c>
      <c r="G14" s="4" t="s">
        <v>8</v>
      </c>
      <c r="H14" s="4">
        <v>14.26467</v>
      </c>
      <c r="I14" s="4">
        <v>6000</v>
      </c>
      <c r="J14" s="8" t="s">
        <v>17</v>
      </c>
      <c r="K14" s="15"/>
      <c r="L14" s="16">
        <f t="shared" si="1"/>
        <v>0</v>
      </c>
      <c r="M14" s="16">
        <f t="shared" si="2"/>
        <v>0</v>
      </c>
    </row>
    <row r="15" spans="1:13" ht="14.25">
      <c r="A15">
        <f t="shared" si="0"/>
      </c>
      <c r="B15" s="20"/>
      <c r="C15" s="9" t="s">
        <v>3</v>
      </c>
      <c r="D15" s="9"/>
      <c r="E15" s="9"/>
      <c r="F15" s="10"/>
      <c r="G15" s="10"/>
      <c r="H15" s="10"/>
      <c r="I15" s="10"/>
      <c r="J15" s="11"/>
      <c r="K15" s="10"/>
      <c r="L15" s="16">
        <f t="shared" si="1"/>
        <v>0</v>
      </c>
      <c r="M15" s="16">
        <f t="shared" si="2"/>
        <v>0</v>
      </c>
    </row>
    <row r="16" spans="1:13" ht="14.25">
      <c r="A16">
        <f t="shared" si="0"/>
      </c>
      <c r="B16" s="20">
        <v>7</v>
      </c>
      <c r="C16" s="5" t="s">
        <v>3</v>
      </c>
      <c r="D16" s="3"/>
      <c r="E16" s="3"/>
      <c r="F16" s="4">
        <v>40</v>
      </c>
      <c r="G16" s="4" t="s">
        <v>10</v>
      </c>
      <c r="H16" s="4">
        <v>16.3701</v>
      </c>
      <c r="I16" s="4">
        <v>100</v>
      </c>
      <c r="J16" s="8" t="s">
        <v>17</v>
      </c>
      <c r="K16" s="15"/>
      <c r="L16" s="16">
        <f t="shared" si="1"/>
        <v>0</v>
      </c>
      <c r="M16" s="16">
        <f t="shared" si="2"/>
        <v>0</v>
      </c>
    </row>
    <row r="17" spans="1:13" ht="14.25">
      <c r="A17">
        <f t="shared" si="0"/>
      </c>
      <c r="B17" s="20">
        <v>8</v>
      </c>
      <c r="C17" s="5" t="s">
        <v>3</v>
      </c>
      <c r="D17" s="3"/>
      <c r="E17" s="3"/>
      <c r="F17" s="4">
        <v>60</v>
      </c>
      <c r="G17" s="4" t="s">
        <v>10</v>
      </c>
      <c r="H17" s="4">
        <v>16.3701</v>
      </c>
      <c r="I17" s="4">
        <v>100</v>
      </c>
      <c r="J17" s="8" t="s">
        <v>17</v>
      </c>
      <c r="K17" s="15"/>
      <c r="L17" s="16">
        <f t="shared" si="1"/>
        <v>0</v>
      </c>
      <c r="M17" s="16">
        <f t="shared" si="2"/>
        <v>0</v>
      </c>
    </row>
    <row r="18" spans="1:13" ht="14.25">
      <c r="A18">
        <f t="shared" si="0"/>
      </c>
      <c r="B18" s="20">
        <v>9</v>
      </c>
      <c r="C18" s="5" t="s">
        <v>3</v>
      </c>
      <c r="D18" s="3"/>
      <c r="E18" s="3"/>
      <c r="F18" s="4">
        <v>80</v>
      </c>
      <c r="G18" s="4" t="s">
        <v>10</v>
      </c>
      <c r="H18" s="4">
        <v>16.3701</v>
      </c>
      <c r="I18" s="4">
        <v>100</v>
      </c>
      <c r="J18" s="8" t="s">
        <v>17</v>
      </c>
      <c r="K18" s="15"/>
      <c r="L18" s="16">
        <f t="shared" si="1"/>
        <v>0</v>
      </c>
      <c r="M18" s="16">
        <f t="shared" si="2"/>
        <v>0</v>
      </c>
    </row>
    <row r="19" spans="1:13" ht="27.75">
      <c r="A19">
        <f t="shared" si="0"/>
      </c>
      <c r="B19" s="20"/>
      <c r="C19" s="9" t="s">
        <v>34</v>
      </c>
      <c r="D19" s="3"/>
      <c r="E19" s="3"/>
      <c r="F19" s="4"/>
      <c r="G19" s="4"/>
      <c r="H19" s="4"/>
      <c r="I19" s="4"/>
      <c r="J19" s="8"/>
      <c r="K19" s="4"/>
      <c r="L19" s="16">
        <f t="shared" si="1"/>
        <v>0</v>
      </c>
      <c r="M19" s="16">
        <f t="shared" si="2"/>
        <v>0</v>
      </c>
    </row>
    <row r="20" spans="1:13" ht="27">
      <c r="A20">
        <f t="shared" si="0"/>
      </c>
      <c r="B20" s="20">
        <v>10</v>
      </c>
      <c r="C20" s="2" t="s">
        <v>35</v>
      </c>
      <c r="D20" s="3"/>
      <c r="E20" s="3"/>
      <c r="F20" s="4">
        <v>50</v>
      </c>
      <c r="G20" s="4" t="s">
        <v>36</v>
      </c>
      <c r="H20" s="19">
        <v>19.3701</v>
      </c>
      <c r="I20" s="4">
        <v>100</v>
      </c>
      <c r="J20" s="4" t="s">
        <v>37</v>
      </c>
      <c r="K20" s="15"/>
      <c r="L20" s="16">
        <f t="shared" si="1"/>
        <v>0</v>
      </c>
      <c r="M20" s="16">
        <f t="shared" si="2"/>
        <v>0</v>
      </c>
    </row>
    <row r="21" spans="1:13" ht="27">
      <c r="A21">
        <f t="shared" si="0"/>
      </c>
      <c r="B21" s="20">
        <v>11</v>
      </c>
      <c r="C21" s="2" t="s">
        <v>35</v>
      </c>
      <c r="D21" s="3"/>
      <c r="E21" s="3"/>
      <c r="F21" s="4">
        <v>75</v>
      </c>
      <c r="G21" s="4" t="s">
        <v>36</v>
      </c>
      <c r="H21" s="19">
        <v>19.14333</v>
      </c>
      <c r="I21" s="4">
        <v>100</v>
      </c>
      <c r="J21" s="4" t="s">
        <v>37</v>
      </c>
      <c r="K21" s="15"/>
      <c r="L21" s="16">
        <f t="shared" si="1"/>
        <v>0</v>
      </c>
      <c r="M21" s="16">
        <f t="shared" si="2"/>
        <v>0</v>
      </c>
    </row>
    <row r="22" spans="1:13" ht="27">
      <c r="A22">
        <f t="shared" si="0"/>
      </c>
      <c r="B22" s="20">
        <v>12</v>
      </c>
      <c r="C22" s="2" t="s">
        <v>35</v>
      </c>
      <c r="D22" s="3"/>
      <c r="E22" s="3"/>
      <c r="F22" s="4">
        <v>100</v>
      </c>
      <c r="G22" s="4" t="s">
        <v>36</v>
      </c>
      <c r="H22" s="19">
        <v>19.14333</v>
      </c>
      <c r="I22" s="4">
        <v>100</v>
      </c>
      <c r="J22" s="4" t="s">
        <v>37</v>
      </c>
      <c r="K22" s="15"/>
      <c r="L22" s="16">
        <f t="shared" si="1"/>
        <v>0</v>
      </c>
      <c r="M22" s="16">
        <f t="shared" si="2"/>
        <v>0</v>
      </c>
    </row>
    <row r="23" spans="1:13" ht="14.25">
      <c r="A23">
        <f t="shared" si="0"/>
      </c>
      <c r="B23" s="20">
        <v>13</v>
      </c>
      <c r="C23" s="5" t="s">
        <v>1</v>
      </c>
      <c r="D23" s="3"/>
      <c r="E23" s="3"/>
      <c r="F23" s="4">
        <v>30</v>
      </c>
      <c r="G23" s="4" t="s">
        <v>9</v>
      </c>
      <c r="H23" s="19">
        <v>25.78833</v>
      </c>
      <c r="I23" s="4">
        <v>5000</v>
      </c>
      <c r="J23" s="4" t="s">
        <v>18</v>
      </c>
      <c r="K23" s="15"/>
      <c r="L23" s="16">
        <f t="shared" si="1"/>
        <v>0</v>
      </c>
      <c r="M23" s="16">
        <f t="shared" si="2"/>
        <v>0</v>
      </c>
    </row>
    <row r="24" spans="1:13" ht="14.25">
      <c r="A24">
        <f t="shared" si="0"/>
      </c>
      <c r="B24" s="20">
        <v>14</v>
      </c>
      <c r="C24" s="5" t="s">
        <v>38</v>
      </c>
      <c r="D24" s="3"/>
      <c r="E24" s="3"/>
      <c r="F24" s="4">
        <v>800</v>
      </c>
      <c r="G24" s="4" t="s">
        <v>9</v>
      </c>
      <c r="H24" s="19">
        <v>16.81689</v>
      </c>
      <c r="I24" s="4">
        <v>50000</v>
      </c>
      <c r="J24" s="4" t="s">
        <v>18</v>
      </c>
      <c r="K24" s="15"/>
      <c r="L24" s="16">
        <f t="shared" si="1"/>
        <v>0</v>
      </c>
      <c r="M24" s="16">
        <f t="shared" si="2"/>
        <v>0</v>
      </c>
    </row>
    <row r="25" spans="1:13" ht="13.5">
      <c r="A25">
        <f t="shared" si="0"/>
      </c>
      <c r="B25" s="21">
        <v>15</v>
      </c>
      <c r="C25" s="22" t="s">
        <v>2</v>
      </c>
      <c r="D25" s="23"/>
      <c r="E25" s="24"/>
      <c r="F25" s="25">
        <v>1</v>
      </c>
      <c r="G25" s="25" t="s">
        <v>10</v>
      </c>
      <c r="H25" s="25"/>
      <c r="I25" s="25">
        <v>20000</v>
      </c>
      <c r="J25" s="26" t="s">
        <v>18</v>
      </c>
      <c r="K25" s="15"/>
      <c r="L25" s="16">
        <f t="shared" si="1"/>
        <v>0</v>
      </c>
      <c r="M25" s="16">
        <f t="shared" si="2"/>
        <v>0</v>
      </c>
    </row>
    <row r="27" spans="3:4" ht="12.75">
      <c r="C27" t="s">
        <v>47</v>
      </c>
      <c r="D27" s="17">
        <f>COUNT(K3:K25)</f>
        <v>0</v>
      </c>
    </row>
    <row r="28" spans="3:4" ht="12.75">
      <c r="C28" t="s">
        <v>48</v>
      </c>
      <c r="D28" s="18">
        <f>SUM(L3:L25)</f>
        <v>0</v>
      </c>
    </row>
    <row r="29" spans="3:4" ht="12.75">
      <c r="C29" t="s">
        <v>49</v>
      </c>
      <c r="D29" s="18">
        <f>SUM(M3:M25)</f>
        <v>0</v>
      </c>
    </row>
    <row r="30" ht="12.75">
      <c r="C30" t="s">
        <v>39</v>
      </c>
    </row>
    <row r="31" ht="12.75">
      <c r="C31" s="13" t="s">
        <v>40</v>
      </c>
    </row>
    <row r="34" ht="12.75">
      <c r="E34" s="12"/>
    </row>
  </sheetData>
  <sheetProtection sheet="1" objects="1" scenarios="1" selectLockedCells="1"/>
  <mergeCells count="4">
    <mergeCell ref="F6:G6"/>
    <mergeCell ref="B2:L3"/>
    <mergeCell ref="D4:K4"/>
    <mergeCell ref="K6:L6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user</cp:lastModifiedBy>
  <cp:lastPrinted>2014-11-09T07:29:16Z</cp:lastPrinted>
  <dcterms:created xsi:type="dcterms:W3CDTF">2011-01-10T11:34:06Z</dcterms:created>
  <dcterms:modified xsi:type="dcterms:W3CDTF">2014-11-09T12:17:32Z</dcterms:modified>
  <cp:category/>
  <cp:version/>
  <cp:contentType/>
  <cp:contentStatus/>
</cp:coreProperties>
</file>